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ПЭО\План\Раскрытие информации\Информация 2026\Покзатели за 2025 год\"/>
    </mc:Choice>
  </mc:AlternateContent>
  <bookViews>
    <workbookView xWindow="9585" yWindow="-15" windowWidth="9600" windowHeight="3870"/>
  </bookViews>
  <sheets>
    <sheet name="Лист1" sheetId="1" r:id="rId1"/>
    <sheet name="Лист2" sheetId="2" r:id="rId2"/>
    <sheet name="Лист3" sheetId="3" r:id="rId3"/>
  </sheets>
  <definedNames>
    <definedName name="sub_2006" localSheetId="0">Лист1!$D$5</definedName>
  </definedNames>
  <calcPr calcId="162913"/>
</workbook>
</file>

<file path=xl/calcChain.xml><?xml version="1.0" encoding="utf-8"?>
<calcChain xmlns="http://schemas.openxmlformats.org/spreadsheetml/2006/main">
  <c r="D31" i="1" l="1"/>
  <c r="D41" i="1"/>
  <c r="D25" i="1"/>
  <c r="D62" i="1" l="1"/>
  <c r="D61" i="1" s="1"/>
  <c r="D55" i="1"/>
  <c r="D47" i="1"/>
  <c r="D36" i="1"/>
  <c r="D16" i="1"/>
  <c r="D22" i="1" l="1"/>
  <c r="D13" i="1" s="1"/>
  <c r="D68" i="1" s="1"/>
</calcChain>
</file>

<file path=xl/sharedStrings.xml><?xml version="1.0" encoding="utf-8"?>
<sst xmlns="http://schemas.openxmlformats.org/spreadsheetml/2006/main" count="187" uniqueCount="131">
  <si>
    <t>Форма 6</t>
  </si>
  <si>
    <t>Информация об основных показателях финансово-хозяйственной деятельности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</si>
  <si>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</si>
  <si>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</si>
  <si>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</si>
  <si>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</si>
  <si>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</si>
  <si>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</si>
  <si>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</si>
  <si>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тыс. руб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</si>
  <si>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</si>
  <si>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</si>
  <si>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</si>
  <si>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</si>
  <si>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</si>
  <si>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</si>
  <si>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Амортизация основных средств</t>
  </si>
  <si>
    <t>Прочие затраты, в том числе:</t>
  </si>
  <si>
    <t>Арендная плата (лизинг), в том числе.: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</si>
  <si>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</si>
  <si>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</si>
  <si>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</si>
  <si>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</si>
  <si>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</si>
  <si>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</si>
  <si>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</si>
  <si>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</si>
  <si>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</si>
  <si>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</si>
  <si>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</si>
  <si>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</si>
  <si>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</si>
  <si>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</si>
  <si>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</si>
  <si>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</si>
  <si>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</si>
  <si>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</si>
  <si>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</si>
  <si>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</si>
  <si>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</si>
  <si>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</si>
  <si>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</si>
  <si>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</si>
  <si>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</si>
  <si>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</si>
  <si>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</si>
  <si>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</si>
  <si>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</si>
  <si>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</si>
  <si>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</si>
  <si>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</si>
  <si>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</si>
  <si>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</si>
  <si>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</si>
  <si>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</si>
  <si>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</si>
  <si>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</si>
  <si>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</si>
  <si>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</si>
  <si>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</si>
  <si>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</si>
  <si>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</si>
  <si>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</si>
  <si>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</si>
  <si>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</si>
  <si>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</si>
  <si>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</si>
  <si>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</si>
  <si>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</si>
  <si>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</si>
  <si>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</si>
  <si>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</si>
  <si>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</si>
  <si>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</si>
  <si>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</si>
  <si>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</si>
  <si>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</si>
  <si>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</si>
  <si>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</si>
  <si>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</si>
  <si>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</si>
  <si>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</si>
  <si>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</si>
  <si>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</si>
  <si>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</si>
  <si>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</si>
  <si>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</si>
  <si>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</si>
  <si>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</si>
  <si>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</si>
  <si>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</si>
  <si>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</si>
  <si>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</si>
  <si>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</si>
  <si>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</si>
  <si>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</si>
  <si>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</si>
  <si>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</si>
  <si>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 xml:space="preserve">в сфере оказания услуг по транспортировке газа по газораспределительным </t>
  </si>
  <si>
    <t>1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</si>
  <si>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</si>
  <si>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</si>
  <si>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</si>
  <si>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</si>
  <si>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</si>
  <si>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</si>
  <si>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</si>
  <si>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</si>
  <si>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</si>
  <si>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</si>
  <si>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1.5.2</t>
  </si>
  <si>
    <t>1.5.3</t>
  </si>
  <si>
    <t>1.5.4</t>
  </si>
  <si>
    <t>1.5.5</t>
  </si>
  <si>
    <t>1.5.6</t>
  </si>
  <si>
    <t>3.1</t>
  </si>
  <si>
    <t>3.2</t>
  </si>
  <si>
    <t>3.3</t>
  </si>
  <si>
    <t>3.4</t>
  </si>
  <si>
    <t>3.5</t>
  </si>
  <si>
    <t>4.1</t>
  </si>
  <si>
    <t>4.1.1</t>
  </si>
  <si>
    <t>4.1.2</t>
  </si>
  <si>
    <t>4.1.3</t>
  </si>
  <si>
    <t>4.1.4</t>
  </si>
  <si>
    <t>4.2</t>
  </si>
  <si>
    <t>Приложение №2</t>
  </si>
  <si>
    <t>к приказу ФАС России</t>
  </si>
  <si>
    <t>сетям на территории г.Пензы, Башмаковского, Бековского, Белинского, Бессоновского, Вадинского, Земетчинского, Иссинского, Каменского, Колышлейского, Кондольского, Лунинского, Малосердобинского, Мокшанского, Наровчатского, Нижнеломовского, Никольского, Пачелмского, Пензенского, Сердобского, Спасского, Тамалинсого, Шемышейскоого районов</t>
  </si>
  <si>
    <t xml:space="preserve"> АО "Газпром газораспределение Пенза" за 2025 год</t>
  </si>
  <si>
    <t>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</si>
</sst>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b/>
      <sz val="16"/>
      <color rgb="FF26282F"/>
      <name val="Times New Roman"/>
      <family val="1"/>
      <charset val="204"/>
    </font>
    <font>
      <sz val="12"/>
      <name val="Times New Roman Cyr"/>
      <charset val="204"/>
    </font>
    <font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5" fillId="0" borderId="4" xfId="1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расчет затр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zoomScale="85" zoomScaleNormal="85" workbookViewId="0">
      <selection activeCell="D3" sqref="D3"/>
    </sheetView>
  </sheetViews>
  <sheetFormatPr defaultRowHeight="18.75" x14ac:dyDescent="0.3"/>
  <cols>
    <col min="1" max="1" width="13" style="10" bestFit="1" customWidth="1"/>
    <col min="2" max="2" width="64.28515625" style="1" customWidth="1"/>
    <col min="3" max="3" width="18.85546875" style="1" customWidth="1"/>
    <col min="4" max="4" width="31.5703125" style="1" customWidth="1"/>
    <col min="5" max="16384" width="9.140625" style="1"/>
  </cols>
  <sheetData>
    <row r="1" spans="1:4" x14ac:dyDescent="0.3">
      <c r="D1" s="15" t="s">
        <v>126</v>
      </c>
    </row>
    <row r="2" spans="1:4" x14ac:dyDescent="0.3">
      <c r="D2" s="15" t="s">
        <v>127</v>
      </c>
    </row>
    <row r="3" spans="1:4" x14ac:dyDescent="0.3">
      <c r="D3" s="15" t="s">
        <v>130</v>
      </c>
    </row>
    <row r="4" spans="1:4" x14ac:dyDescent="0.3">
      <c r="D4" s="15"/>
    </row>
    <row r="5" spans="1:4" x14ac:dyDescent="0.3">
      <c r="D5" s="2" t="s">
        <v>0</v>
      </c>
    </row>
    <row r="6" spans="1:4" x14ac:dyDescent="0.3">
      <c r="A6" s="11"/>
    </row>
    <row r="7" spans="1:4" ht="20.25" x14ac:dyDescent="0.3">
      <c r="A7" s="26" t="s">
        <v>1</v>
      </c>
      <c r="B7" s="26"/>
      <c r="C7" s="26"/>
      <c r="D7" s="26"/>
    </row>
    <row r="8" spans="1:4" ht="20.25" x14ac:dyDescent="0.3">
      <c r="A8" s="26" t="s">
        <v>129</v>
      </c>
      <c r="B8" s="26"/>
      <c r="C8" s="26"/>
      <c r="D8" s="26"/>
    </row>
    <row r="9" spans="1:4" x14ac:dyDescent="0.3">
      <c r="A9" s="27" t="s">
        <v>98</v>
      </c>
      <c r="B9" s="27"/>
      <c r="C9" s="27"/>
      <c r="D9" s="27"/>
    </row>
    <row r="10" spans="1:4" ht="79.5" customHeight="1" x14ac:dyDescent="0.3">
      <c r="A10" s="28" t="s">
        <v>128</v>
      </c>
      <c r="B10" s="28"/>
      <c r="C10" s="28"/>
      <c r="D10" s="28"/>
    </row>
    <row r="11" spans="1:4" ht="19.5" thickBot="1" x14ac:dyDescent="0.35">
      <c r="A11" s="11"/>
    </row>
    <row r="12" spans="1:4" ht="38.25" thickBot="1" x14ac:dyDescent="0.35">
      <c r="A12" s="12" t="s">
        <v>2</v>
      </c>
      <c r="B12" s="3" t="s">
        <v>3</v>
      </c>
      <c r="C12" s="3" t="s">
        <v>4</v>
      </c>
      <c r="D12" s="4" t="s">
        <v>5</v>
      </c>
    </row>
    <row r="13" spans="1:4" ht="38.25" thickBot="1" x14ac:dyDescent="0.35">
      <c r="A13" s="12" t="s">
        <v>99</v>
      </c>
      <c r="B13" s="5" t="s">
        <v>6</v>
      </c>
      <c r="C13" s="3" t="s">
        <v>7</v>
      </c>
      <c r="D13" s="16">
        <f>D14+D15+D16+D21+D22</f>
        <v>1966089.7000000002</v>
      </c>
    </row>
    <row r="14" spans="1:4" ht="19.5" thickBot="1" x14ac:dyDescent="0.35">
      <c r="A14" s="12" t="s">
        <v>100</v>
      </c>
      <c r="B14" s="5" t="s">
        <v>8</v>
      </c>
      <c r="C14" s="3" t="s">
        <v>9</v>
      </c>
      <c r="D14" s="16">
        <v>957426.43</v>
      </c>
    </row>
    <row r="15" spans="1:4" ht="19.5" thickBot="1" x14ac:dyDescent="0.35">
      <c r="A15" s="12" t="s">
        <v>101</v>
      </c>
      <c r="B15" s="5" t="s">
        <v>10</v>
      </c>
      <c r="C15" s="3" t="s">
        <v>9</v>
      </c>
      <c r="D15" s="16">
        <v>289094.13</v>
      </c>
    </row>
    <row r="16" spans="1:4" ht="19.5" thickBot="1" x14ac:dyDescent="0.35">
      <c r="A16" s="12" t="s">
        <v>102</v>
      </c>
      <c r="B16" s="5" t="s">
        <v>11</v>
      </c>
      <c r="C16" s="3" t="s">
        <v>9</v>
      </c>
      <c r="D16" s="16">
        <f>D17+D18+D19+D20</f>
        <v>208600.07</v>
      </c>
    </row>
    <row r="17" spans="1:4" ht="19.5" thickBot="1" x14ac:dyDescent="0.35">
      <c r="A17" s="12" t="s">
        <v>103</v>
      </c>
      <c r="B17" s="5" t="s">
        <v>12</v>
      </c>
      <c r="C17" s="3" t="s">
        <v>9</v>
      </c>
      <c r="D17" s="19">
        <v>88498.66</v>
      </c>
    </row>
    <row r="18" spans="1:4" ht="19.5" thickBot="1" x14ac:dyDescent="0.35">
      <c r="A18" s="12" t="s">
        <v>104</v>
      </c>
      <c r="B18" s="5" t="s">
        <v>13</v>
      </c>
      <c r="C18" s="3" t="s">
        <v>9</v>
      </c>
      <c r="D18" s="16">
        <v>5517.74</v>
      </c>
    </row>
    <row r="19" spans="1:4" ht="19.5" thickBot="1" x14ac:dyDescent="0.35">
      <c r="A19" s="12" t="s">
        <v>105</v>
      </c>
      <c r="B19" s="5" t="s">
        <v>14</v>
      </c>
      <c r="C19" s="3" t="s">
        <v>9</v>
      </c>
      <c r="D19" s="16">
        <v>51921.27</v>
      </c>
    </row>
    <row r="20" spans="1:4" ht="19.5" thickBot="1" x14ac:dyDescent="0.35">
      <c r="A20" s="12" t="s">
        <v>106</v>
      </c>
      <c r="B20" s="5" t="s">
        <v>15</v>
      </c>
      <c r="C20" s="3" t="s">
        <v>9</v>
      </c>
      <c r="D20" s="19">
        <v>62662.400000000001</v>
      </c>
    </row>
    <row r="21" spans="1:4" ht="19.5" thickBot="1" x14ac:dyDescent="0.35">
      <c r="A21" s="12" t="s">
        <v>107</v>
      </c>
      <c r="B21" s="5" t="s">
        <v>16</v>
      </c>
      <c r="C21" s="3" t="s">
        <v>9</v>
      </c>
      <c r="D21" s="16">
        <v>202612.02</v>
      </c>
    </row>
    <row r="22" spans="1:4" ht="19.5" thickBot="1" x14ac:dyDescent="0.35">
      <c r="A22" s="12" t="s">
        <v>108</v>
      </c>
      <c r="B22" s="5" t="s">
        <v>17</v>
      </c>
      <c r="C22" s="3" t="s">
        <v>9</v>
      </c>
      <c r="D22" s="16">
        <f>D23+D28+D31+D36+D46+D47</f>
        <v>308357.05000000005</v>
      </c>
    </row>
    <row r="23" spans="1:4" ht="19.5" thickBot="1" x14ac:dyDescent="0.35">
      <c r="A23" s="12" t="s">
        <v>109</v>
      </c>
      <c r="B23" s="5" t="s">
        <v>18</v>
      </c>
      <c r="C23" s="3" t="s">
        <v>9</v>
      </c>
      <c r="D23" s="16">
        <v>201952.9</v>
      </c>
    </row>
    <row r="24" spans="1:4" ht="19.5" thickBot="1" x14ac:dyDescent="0.35">
      <c r="A24" s="12" t="s">
        <v>19</v>
      </c>
      <c r="B24" s="5" t="s">
        <v>20</v>
      </c>
      <c r="C24" s="3" t="s">
        <v>9</v>
      </c>
      <c r="D24" s="16">
        <v>8720.9500000000007</v>
      </c>
    </row>
    <row r="25" spans="1:4" ht="38.25" thickBot="1" x14ac:dyDescent="0.35">
      <c r="A25" s="12" t="s">
        <v>21</v>
      </c>
      <c r="B25" s="5" t="s">
        <v>22</v>
      </c>
      <c r="C25" s="3" t="s">
        <v>9</v>
      </c>
      <c r="D25" s="16">
        <f>137775.19+30187.07</f>
        <v>167962.26</v>
      </c>
    </row>
    <row r="26" spans="1:4" ht="38.25" thickBot="1" x14ac:dyDescent="0.35">
      <c r="A26" s="12" t="s">
        <v>23</v>
      </c>
      <c r="B26" s="5" t="s">
        <v>24</v>
      </c>
      <c r="C26" s="3" t="s">
        <v>9</v>
      </c>
      <c r="D26" s="16">
        <v>18028.97</v>
      </c>
    </row>
    <row r="27" spans="1:4" ht="19.5" thickBot="1" x14ac:dyDescent="0.35">
      <c r="A27" s="12" t="s">
        <v>25</v>
      </c>
      <c r="B27" s="5" t="s">
        <v>26</v>
      </c>
      <c r="C27" s="3" t="s">
        <v>9</v>
      </c>
      <c r="D27" s="16">
        <v>1009</v>
      </c>
    </row>
    <row r="28" spans="1:4" ht="19.5" thickBot="1" x14ac:dyDescent="0.35">
      <c r="A28" s="12" t="s">
        <v>110</v>
      </c>
      <c r="B28" s="5" t="s">
        <v>27</v>
      </c>
      <c r="C28" s="3" t="s">
        <v>9</v>
      </c>
      <c r="D28" s="16">
        <v>1667.01</v>
      </c>
    </row>
    <row r="29" spans="1:4" ht="38.25" thickBot="1" x14ac:dyDescent="0.35">
      <c r="A29" s="12" t="s">
        <v>28</v>
      </c>
      <c r="B29" s="5" t="s">
        <v>29</v>
      </c>
      <c r="C29" s="3" t="s">
        <v>9</v>
      </c>
      <c r="D29" s="16">
        <v>121.82</v>
      </c>
    </row>
    <row r="30" spans="1:4" ht="19.5" thickBot="1" x14ac:dyDescent="0.35">
      <c r="A30" s="12" t="s">
        <v>30</v>
      </c>
      <c r="B30" s="5" t="s">
        <v>31</v>
      </c>
      <c r="C30" s="3" t="s">
        <v>9</v>
      </c>
      <c r="D30" s="16">
        <v>498.27</v>
      </c>
    </row>
    <row r="31" spans="1:4" ht="19.5" thickBot="1" x14ac:dyDescent="0.35">
      <c r="A31" s="12" t="s">
        <v>111</v>
      </c>
      <c r="B31" s="5" t="s">
        <v>32</v>
      </c>
      <c r="C31" s="3" t="s">
        <v>9</v>
      </c>
      <c r="D31" s="16">
        <f>SUM(D32:D35)</f>
        <v>1641.3400000000001</v>
      </c>
    </row>
    <row r="32" spans="1:4" ht="19.5" thickBot="1" x14ac:dyDescent="0.35">
      <c r="A32" s="12" t="s">
        <v>33</v>
      </c>
      <c r="B32" s="5" t="s">
        <v>34</v>
      </c>
      <c r="C32" s="3" t="s">
        <v>9</v>
      </c>
      <c r="D32" s="16">
        <v>381.23</v>
      </c>
    </row>
    <row r="33" spans="1:4" ht="19.5" thickBot="1" x14ac:dyDescent="0.35">
      <c r="A33" s="12" t="s">
        <v>35</v>
      </c>
      <c r="B33" s="5" t="s">
        <v>36</v>
      </c>
      <c r="C33" s="3" t="s">
        <v>9</v>
      </c>
      <c r="D33" s="16">
        <v>10.68</v>
      </c>
    </row>
    <row r="34" spans="1:4" ht="19.5" thickBot="1" x14ac:dyDescent="0.35">
      <c r="A34" s="12" t="s">
        <v>37</v>
      </c>
      <c r="B34" s="5" t="s">
        <v>38</v>
      </c>
      <c r="C34" s="3" t="s">
        <v>9</v>
      </c>
      <c r="D34" s="16">
        <v>726.76</v>
      </c>
    </row>
    <row r="35" spans="1:4" ht="19.5" thickBot="1" x14ac:dyDescent="0.35">
      <c r="A35" s="12" t="s">
        <v>39</v>
      </c>
      <c r="B35" s="5" t="s">
        <v>40</v>
      </c>
      <c r="C35" s="3" t="s">
        <v>9</v>
      </c>
      <c r="D35" s="16">
        <v>522.66999999999996</v>
      </c>
    </row>
    <row r="36" spans="1:4" ht="19.5" thickBot="1" x14ac:dyDescent="0.35">
      <c r="A36" s="12" t="s">
        <v>112</v>
      </c>
      <c r="B36" s="5" t="s">
        <v>41</v>
      </c>
      <c r="C36" s="3" t="s">
        <v>9</v>
      </c>
      <c r="D36" s="16">
        <f>D37+D38+D39+D40+D41</f>
        <v>88458.19</v>
      </c>
    </row>
    <row r="37" spans="1:4" ht="19.5" thickBot="1" x14ac:dyDescent="0.35">
      <c r="A37" s="12" t="s">
        <v>42</v>
      </c>
      <c r="B37" s="5" t="s">
        <v>43</v>
      </c>
      <c r="C37" s="3" t="s">
        <v>9</v>
      </c>
      <c r="D37" s="16">
        <v>2769.87</v>
      </c>
    </row>
    <row r="38" spans="1:4" ht="19.5" thickBot="1" x14ac:dyDescent="0.35">
      <c r="A38" s="12" t="s">
        <v>44</v>
      </c>
      <c r="B38" s="5" t="s">
        <v>45</v>
      </c>
      <c r="C38" s="3" t="s">
        <v>9</v>
      </c>
      <c r="D38" s="16">
        <v>3677.84</v>
      </c>
    </row>
    <row r="39" spans="1:4" ht="19.5" thickBot="1" x14ac:dyDescent="0.35">
      <c r="A39" s="12" t="s">
        <v>46</v>
      </c>
      <c r="B39" s="5" t="s">
        <v>47</v>
      </c>
      <c r="C39" s="3" t="s">
        <v>9</v>
      </c>
      <c r="D39" s="16">
        <v>4649.05</v>
      </c>
    </row>
    <row r="40" spans="1:4" ht="19.5" thickBot="1" x14ac:dyDescent="0.35">
      <c r="A40" s="12" t="s">
        <v>48</v>
      </c>
      <c r="B40" s="5" t="s">
        <v>49</v>
      </c>
      <c r="C40" s="3" t="s">
        <v>9</v>
      </c>
      <c r="D40" s="16">
        <v>1043.9100000000001</v>
      </c>
    </row>
    <row r="41" spans="1:4" ht="19.5" thickBot="1" x14ac:dyDescent="0.35">
      <c r="A41" s="12" t="s">
        <v>50</v>
      </c>
      <c r="B41" s="5" t="s">
        <v>51</v>
      </c>
      <c r="C41" s="3" t="s">
        <v>9</v>
      </c>
      <c r="D41" s="16">
        <f>D42+D43+D44+D45</f>
        <v>76317.52</v>
      </c>
    </row>
    <row r="42" spans="1:4" ht="38.25" thickBot="1" x14ac:dyDescent="0.35">
      <c r="A42" s="12" t="s">
        <v>52</v>
      </c>
      <c r="B42" s="5" t="s">
        <v>53</v>
      </c>
      <c r="C42" s="3" t="s">
        <v>9</v>
      </c>
      <c r="D42" s="16">
        <v>0</v>
      </c>
    </row>
    <row r="43" spans="1:4" ht="75.75" thickBot="1" x14ac:dyDescent="0.35">
      <c r="A43" s="12" t="s">
        <v>54</v>
      </c>
      <c r="B43" s="5" t="s">
        <v>55</v>
      </c>
      <c r="C43" s="3" t="s">
        <v>9</v>
      </c>
      <c r="D43" s="16">
        <v>31714.85</v>
      </c>
    </row>
    <row r="44" spans="1:4" ht="19.5" thickBot="1" x14ac:dyDescent="0.35">
      <c r="A44" s="12" t="s">
        <v>56</v>
      </c>
      <c r="B44" s="5" t="s">
        <v>57</v>
      </c>
      <c r="C44" s="3" t="s">
        <v>9</v>
      </c>
      <c r="D44" s="16">
        <v>5909.94</v>
      </c>
    </row>
    <row r="45" spans="1:4" ht="19.5" thickBot="1" x14ac:dyDescent="0.35">
      <c r="A45" s="12" t="s">
        <v>58</v>
      </c>
      <c r="B45" s="5" t="s">
        <v>15</v>
      </c>
      <c r="C45" s="3" t="s">
        <v>9</v>
      </c>
      <c r="D45" s="16">
        <v>38692.730000000003</v>
      </c>
    </row>
    <row r="46" spans="1:4" ht="19.5" thickBot="1" x14ac:dyDescent="0.35">
      <c r="A46" s="12" t="s">
        <v>113</v>
      </c>
      <c r="B46" s="5" t="s">
        <v>59</v>
      </c>
      <c r="C46" s="3" t="s">
        <v>9</v>
      </c>
      <c r="D46" s="16">
        <v>2366.15</v>
      </c>
    </row>
    <row r="47" spans="1:4" ht="19.5" thickBot="1" x14ac:dyDescent="0.35">
      <c r="A47" s="12" t="s">
        <v>114</v>
      </c>
      <c r="B47" s="5" t="s">
        <v>60</v>
      </c>
      <c r="C47" s="3" t="s">
        <v>9</v>
      </c>
      <c r="D47" s="16">
        <f>D48+D49+D50+D51+D52+D53</f>
        <v>12271.46</v>
      </c>
    </row>
    <row r="48" spans="1:4" ht="19.5" thickBot="1" x14ac:dyDescent="0.35">
      <c r="A48" s="12" t="s">
        <v>61</v>
      </c>
      <c r="B48" s="5" t="s">
        <v>62</v>
      </c>
      <c r="C48" s="3" t="s">
        <v>9</v>
      </c>
      <c r="D48" s="16">
        <v>297.83</v>
      </c>
    </row>
    <row r="49" spans="1:4" ht="19.5" thickBot="1" x14ac:dyDescent="0.35">
      <c r="A49" s="12" t="s">
        <v>63</v>
      </c>
      <c r="B49" s="5" t="s">
        <v>64</v>
      </c>
      <c r="C49" s="3" t="s">
        <v>9</v>
      </c>
      <c r="D49" s="16">
        <v>8537.41</v>
      </c>
    </row>
    <row r="50" spans="1:4" ht="19.5" thickBot="1" x14ac:dyDescent="0.35">
      <c r="A50" s="12" t="s">
        <v>65</v>
      </c>
      <c r="B50" s="5" t="s">
        <v>66</v>
      </c>
      <c r="C50" s="3" t="s">
        <v>9</v>
      </c>
      <c r="D50" s="16">
        <v>627.97</v>
      </c>
    </row>
    <row r="51" spans="1:4" ht="19.5" thickBot="1" x14ac:dyDescent="0.35">
      <c r="A51" s="12" t="s">
        <v>67</v>
      </c>
      <c r="B51" s="5" t="s">
        <v>68</v>
      </c>
      <c r="C51" s="3" t="s">
        <v>9</v>
      </c>
      <c r="D51" s="16">
        <v>0</v>
      </c>
    </row>
    <row r="52" spans="1:4" ht="38.25" thickBot="1" x14ac:dyDescent="0.35">
      <c r="A52" s="12" t="s">
        <v>69</v>
      </c>
      <c r="B52" s="5" t="s">
        <v>70</v>
      </c>
      <c r="C52" s="3" t="s">
        <v>9</v>
      </c>
      <c r="D52" s="16">
        <v>0</v>
      </c>
    </row>
    <row r="53" spans="1:4" ht="19.5" thickBot="1" x14ac:dyDescent="0.35">
      <c r="A53" s="12" t="s">
        <v>71</v>
      </c>
      <c r="B53" s="5" t="s">
        <v>15</v>
      </c>
      <c r="C53" s="3" t="s">
        <v>9</v>
      </c>
      <c r="D53" s="16">
        <v>2808.25</v>
      </c>
    </row>
    <row r="54" spans="1:4" ht="19.5" thickBot="1" x14ac:dyDescent="0.35">
      <c r="A54" s="12" t="s">
        <v>72</v>
      </c>
      <c r="B54" s="5" t="s">
        <v>73</v>
      </c>
      <c r="C54" s="3" t="s">
        <v>9</v>
      </c>
      <c r="D54" s="16">
        <v>0</v>
      </c>
    </row>
    <row r="55" spans="1:4" ht="19.5" thickBot="1" x14ac:dyDescent="0.35">
      <c r="A55" s="12" t="s">
        <v>74</v>
      </c>
      <c r="B55" s="5" t="s">
        <v>75</v>
      </c>
      <c r="C55" s="3" t="s">
        <v>9</v>
      </c>
      <c r="D55" s="16">
        <f>D56+D57+D58+D59+D60</f>
        <v>20769.62</v>
      </c>
    </row>
    <row r="56" spans="1:4" ht="19.5" thickBot="1" x14ac:dyDescent="0.35">
      <c r="A56" s="12" t="s">
        <v>115</v>
      </c>
      <c r="B56" s="5" t="s">
        <v>76</v>
      </c>
      <c r="C56" s="3" t="s">
        <v>9</v>
      </c>
      <c r="D56" s="19">
        <v>2612.16</v>
      </c>
    </row>
    <row r="57" spans="1:4" ht="19.5" thickBot="1" x14ac:dyDescent="0.35">
      <c r="A57" s="12" t="s">
        <v>116</v>
      </c>
      <c r="B57" s="5" t="s">
        <v>77</v>
      </c>
      <c r="C57" s="3" t="s">
        <v>9</v>
      </c>
      <c r="D57" s="19">
        <v>0</v>
      </c>
    </row>
    <row r="58" spans="1:4" ht="38.25" thickBot="1" x14ac:dyDescent="0.35">
      <c r="A58" s="12" t="s">
        <v>117</v>
      </c>
      <c r="B58" s="5" t="s">
        <v>78</v>
      </c>
      <c r="C58" s="3" t="s">
        <v>9</v>
      </c>
      <c r="D58" s="19">
        <v>14448.27</v>
      </c>
    </row>
    <row r="59" spans="1:4" ht="19.5" thickBot="1" x14ac:dyDescent="0.35">
      <c r="A59" s="12" t="s">
        <v>118</v>
      </c>
      <c r="B59" s="5" t="s">
        <v>79</v>
      </c>
      <c r="C59" s="3" t="s">
        <v>9</v>
      </c>
      <c r="D59" s="17">
        <v>0</v>
      </c>
    </row>
    <row r="60" spans="1:4" ht="19.5" thickBot="1" x14ac:dyDescent="0.35">
      <c r="A60" s="13" t="s">
        <v>119</v>
      </c>
      <c r="B60" s="6" t="s">
        <v>80</v>
      </c>
      <c r="C60" s="7" t="s">
        <v>9</v>
      </c>
      <c r="D60" s="19">
        <v>3709.19</v>
      </c>
    </row>
    <row r="61" spans="1:4" ht="19.5" thickBot="1" x14ac:dyDescent="0.35">
      <c r="A61" s="14">
        <v>4</v>
      </c>
      <c r="B61" s="9" t="s">
        <v>81</v>
      </c>
      <c r="C61" s="8" t="s">
        <v>9</v>
      </c>
      <c r="D61" s="17">
        <f>D62</f>
        <v>0</v>
      </c>
    </row>
    <row r="62" spans="1:4" ht="19.5" thickBot="1" x14ac:dyDescent="0.35">
      <c r="A62" s="12" t="s">
        <v>120</v>
      </c>
      <c r="B62" s="5" t="s">
        <v>82</v>
      </c>
      <c r="C62" s="3" t="s">
        <v>9</v>
      </c>
      <c r="D62" s="16">
        <f>D63</f>
        <v>0</v>
      </c>
    </row>
    <row r="63" spans="1:4" ht="19.5" thickBot="1" x14ac:dyDescent="0.35">
      <c r="A63" s="12" t="s">
        <v>121</v>
      </c>
      <c r="B63" s="5" t="s">
        <v>83</v>
      </c>
      <c r="C63" s="3" t="s">
        <v>9</v>
      </c>
      <c r="D63" s="16">
        <v>0</v>
      </c>
    </row>
    <row r="64" spans="1:4" ht="38.25" thickBot="1" x14ac:dyDescent="0.35">
      <c r="A64" s="12" t="s">
        <v>122</v>
      </c>
      <c r="B64" s="5" t="s">
        <v>84</v>
      </c>
      <c r="C64" s="3" t="s">
        <v>9</v>
      </c>
      <c r="D64" s="16">
        <v>0</v>
      </c>
    </row>
    <row r="65" spans="1:4" ht="19.5" thickBot="1" x14ac:dyDescent="0.35">
      <c r="A65" s="12" t="s">
        <v>123</v>
      </c>
      <c r="B65" s="5" t="s">
        <v>85</v>
      </c>
      <c r="C65" s="3" t="s">
        <v>9</v>
      </c>
      <c r="D65" s="16">
        <v>0</v>
      </c>
    </row>
    <row r="66" spans="1:4" ht="57" thickBot="1" x14ac:dyDescent="0.35">
      <c r="A66" s="12" t="s">
        <v>124</v>
      </c>
      <c r="B66" s="5" t="s">
        <v>86</v>
      </c>
      <c r="C66" s="3" t="s">
        <v>9</v>
      </c>
      <c r="D66" s="16">
        <v>0</v>
      </c>
    </row>
    <row r="67" spans="1:4" ht="19.5" thickBot="1" x14ac:dyDescent="0.35">
      <c r="A67" s="12" t="s">
        <v>125</v>
      </c>
      <c r="B67" s="5" t="s">
        <v>87</v>
      </c>
      <c r="C67" s="3" t="s">
        <v>9</v>
      </c>
      <c r="D67" s="16">
        <v>3612.07</v>
      </c>
    </row>
    <row r="68" spans="1:4" ht="19.5" thickBot="1" x14ac:dyDescent="0.35">
      <c r="A68" s="12">
        <v>5</v>
      </c>
      <c r="B68" s="5" t="s">
        <v>88</v>
      </c>
      <c r="C68" s="3" t="s">
        <v>9</v>
      </c>
      <c r="D68" s="22">
        <f>D13-D54+D55+D67</f>
        <v>1990471.3900000004</v>
      </c>
    </row>
    <row r="69" spans="1:4" ht="19.5" thickBot="1" x14ac:dyDescent="0.35">
      <c r="A69" s="23" t="s">
        <v>89</v>
      </c>
      <c r="B69" s="24"/>
      <c r="C69" s="24"/>
      <c r="D69" s="25"/>
    </row>
    <row r="70" spans="1:4" ht="38.25" thickBot="1" x14ac:dyDescent="0.35">
      <c r="A70" s="12">
        <v>1</v>
      </c>
      <c r="B70" s="5" t="s">
        <v>90</v>
      </c>
      <c r="C70" s="3" t="s">
        <v>91</v>
      </c>
      <c r="D70" s="16">
        <v>1281</v>
      </c>
    </row>
    <row r="71" spans="1:4" ht="19.5" thickBot="1" x14ac:dyDescent="0.35">
      <c r="A71" s="12">
        <v>2</v>
      </c>
      <c r="B71" s="5" t="s">
        <v>92</v>
      </c>
      <c r="C71" s="3" t="s">
        <v>93</v>
      </c>
      <c r="D71" s="16">
        <v>11630.1</v>
      </c>
    </row>
    <row r="72" spans="1:4" ht="19.5" thickBot="1" x14ac:dyDescent="0.35">
      <c r="A72" s="12">
        <v>3</v>
      </c>
      <c r="B72" s="5" t="s">
        <v>94</v>
      </c>
      <c r="C72" s="3" t="s">
        <v>95</v>
      </c>
      <c r="D72" s="20">
        <v>192</v>
      </c>
    </row>
    <row r="73" spans="1:4" ht="19.5" thickBot="1" x14ac:dyDescent="0.35">
      <c r="A73" s="13">
        <v>4</v>
      </c>
      <c r="B73" s="6" t="s">
        <v>96</v>
      </c>
      <c r="C73" s="7" t="s">
        <v>97</v>
      </c>
      <c r="D73" s="21">
        <v>29.6</v>
      </c>
    </row>
    <row r="76" spans="1:4" x14ac:dyDescent="0.3">
      <c r="C76" s="15"/>
      <c r="D76" s="18"/>
    </row>
    <row r="77" spans="1:4" x14ac:dyDescent="0.3">
      <c r="D77" s="18"/>
    </row>
  </sheetData>
  <mergeCells count="5">
    <mergeCell ref="A69:D69"/>
    <mergeCell ref="A7:D7"/>
    <mergeCell ref="A8:D8"/>
    <mergeCell ref="A9:D9"/>
    <mergeCell ref="A10:D10"/>
  </mergeCells>
  <pageMargins left="0.70866141732283472" right="0.15748031496062992" top="0.27559055118110237" bottom="0.39370078740157483" header="0.23622047244094491" footer="0.31496062992125984"/>
  <pageSetup paperSize="9"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Лист1!sub_2006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Татьяна Николаевна</dc:creator>
  <cp:lastModifiedBy>Николаева Татьяна Николаевна</cp:lastModifiedBy>
  <cp:lastPrinted>2020-09-11T14:29:38Z</cp:lastPrinted>
  <dcterms:created xsi:type="dcterms:W3CDTF">2019-02-04T08:55:03Z</dcterms:created>
  <dcterms:modified xsi:type="dcterms:W3CDTF">2026-06-29T12:47:53Z</dcterms:modified>
</cp:coreProperties>
</file>